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3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diclic-my.sharepoint.com/personal/didier_pitiot_ordiclic_fr/Documents/ORDICLIC/RESSOURCES INFORMATIQUES/OUTILS PEDAGOGIQUES/EXPERQUIZ/MODULES/EXCEL PERF/"/>
    </mc:Choice>
  </mc:AlternateContent>
  <xr:revisionPtr revIDLastSave="142" documentId="8_{DA68B276-F5F7-41BE-89B1-238B87054E02}" xr6:coauthVersionLast="47" xr6:coauthVersionMax="47" xr10:uidLastSave="{826A4334-E486-47F5-9724-8A4EB0063441}"/>
  <bookViews>
    <workbookView xWindow="-108" yWindow="-108" windowWidth="23256" windowHeight="12456" firstSheet="1" activeTab="4" xr2:uid="{04766357-6641-40AD-AA02-C147796852A1}"/>
  </bookViews>
  <sheets>
    <sheet name="DONNEES POUR FONCTIONS PERF" sheetId="1" r:id="rId1"/>
    <sheet name="FONCTIONS DATES" sheetId="20" r:id="rId2"/>
    <sheet name="FONCTIONS TEXTE" sheetId="21" r:id="rId3"/>
    <sheet name="FONCTIONS SI" sheetId="22" r:id="rId4"/>
    <sheet name="FONCTIONS RECHERCHE" sheetId="23" r:id="rId5"/>
    <sheet name="PARAMETRES" sheetId="3" r:id="rId6"/>
    <sheet name="listes" sheetId="2" r:id="rId7"/>
  </sheets>
  <definedNames>
    <definedName name="datedujour">PARAMETRES!$C$2</definedName>
    <definedName name="listemarque">Tableaumarque[MARQUE]</definedName>
    <definedName name="Segment_VENDEUR">#N/A</definedName>
    <definedName name="taux_tva">PARAMETRES!$A$2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</calcChain>
</file>

<file path=xl/sharedStrings.xml><?xml version="1.0" encoding="utf-8"?>
<sst xmlns="http://schemas.openxmlformats.org/spreadsheetml/2006/main" count="304" uniqueCount="129">
  <si>
    <t>STATUT VEHICULE</t>
  </si>
  <si>
    <t>MARQUE</t>
  </si>
  <si>
    <t>TYPE</t>
  </si>
  <si>
    <t>VENDEUR</t>
  </si>
  <si>
    <t>VENTE HT</t>
  </si>
  <si>
    <t>tva</t>
  </si>
  <si>
    <t>En stock</t>
  </si>
  <si>
    <t>DACIA</t>
  </si>
  <si>
    <t>DUSTER</t>
  </si>
  <si>
    <t>en stock</t>
  </si>
  <si>
    <t>Vendu</t>
  </si>
  <si>
    <t>FIAT</t>
  </si>
  <si>
    <t>PUNTO</t>
  </si>
  <si>
    <t>alain</t>
  </si>
  <si>
    <t>RENAULT</t>
  </si>
  <si>
    <t>GRAND SCENIC</t>
  </si>
  <si>
    <t>CITROEN</t>
  </si>
  <si>
    <t>JUMPY</t>
  </si>
  <si>
    <t>KADJAR</t>
  </si>
  <si>
    <t>KANGOO</t>
  </si>
  <si>
    <t>KIA</t>
  </si>
  <si>
    <t>RIO</t>
  </si>
  <si>
    <t>KOLEOS</t>
  </si>
  <si>
    <t>LOGAN</t>
  </si>
  <si>
    <t>MASTER</t>
  </si>
  <si>
    <t>Sylvie</t>
  </si>
  <si>
    <t xml:space="preserve">MEGANE </t>
  </si>
  <si>
    <t>MINI</t>
  </si>
  <si>
    <t>COOPER</t>
  </si>
  <si>
    <t>OPEL</t>
  </si>
  <si>
    <t>ASTRA</t>
  </si>
  <si>
    <t>MOKA</t>
  </si>
  <si>
    <t xml:space="preserve">PEUGEOT </t>
  </si>
  <si>
    <t>EXPERT</t>
  </si>
  <si>
    <t>VOLKSWAGEN</t>
  </si>
  <si>
    <t>POLO</t>
  </si>
  <si>
    <t>SANDERO</t>
  </si>
  <si>
    <t>SKODA</t>
  </si>
  <si>
    <t>TOYOTA</t>
  </si>
  <si>
    <t>COROLLA</t>
  </si>
  <si>
    <t>TWINGO</t>
  </si>
  <si>
    <t>ZAFIRA</t>
  </si>
  <si>
    <t>C3</t>
  </si>
  <si>
    <t>taux tva</t>
  </si>
  <si>
    <t>mois</t>
  </si>
  <si>
    <t>annee</t>
  </si>
  <si>
    <t>SYLVIE</t>
  </si>
  <si>
    <t>ALAIN</t>
  </si>
  <si>
    <t>PRENOM NOM</t>
  </si>
  <si>
    <t>Dates</t>
  </si>
  <si>
    <t>TTC</t>
  </si>
  <si>
    <t>Thierry</t>
  </si>
  <si>
    <t>visible</t>
  </si>
  <si>
    <t>date du jour</t>
  </si>
  <si>
    <t>ENTREPRISE</t>
  </si>
  <si>
    <t>DATE COMMANDE</t>
  </si>
  <si>
    <t>DELAI DEPUIS DERNIERE COMMANDE (en jours)</t>
  </si>
  <si>
    <t>DUPONT</t>
  </si>
  <si>
    <t>DURAND</t>
  </si>
  <si>
    <t>MOIS</t>
  </si>
  <si>
    <t>ANNEE</t>
  </si>
  <si>
    <t>CLIENT</t>
  </si>
  <si>
    <t>CODE POSTAL</t>
  </si>
  <si>
    <t>VILLE</t>
  </si>
  <si>
    <t>DERICK</t>
  </si>
  <si>
    <t>PAULA</t>
  </si>
  <si>
    <t>XXX</t>
  </si>
  <si>
    <t>XXXXX</t>
  </si>
  <si>
    <t>XXYY</t>
  </si>
  <si>
    <t>XYZ</t>
  </si>
  <si>
    <t>ZZZ</t>
  </si>
  <si>
    <t>DEPARTEMENT</t>
  </si>
  <si>
    <t>FACTURE</t>
  </si>
  <si>
    <t>FA00022</t>
  </si>
  <si>
    <t>FA00001</t>
  </si>
  <si>
    <t>FA02525</t>
  </si>
  <si>
    <t>N° factures</t>
  </si>
  <si>
    <t>Numéro de sécu</t>
  </si>
  <si>
    <t>Département</t>
  </si>
  <si>
    <t>NOM</t>
  </si>
  <si>
    <t>dupont</t>
  </si>
  <si>
    <t>durant</t>
  </si>
  <si>
    <t>derick</t>
  </si>
  <si>
    <t>MAJ</t>
  </si>
  <si>
    <t>PRENOM</t>
  </si>
  <si>
    <t>ERIC</t>
  </si>
  <si>
    <t>PIERRE</t>
  </si>
  <si>
    <t>SOPHIA</t>
  </si>
  <si>
    <t>Une condition</t>
  </si>
  <si>
    <t>NOTES</t>
  </si>
  <si>
    <t>Commentaires</t>
  </si>
  <si>
    <t>SI avec tranches</t>
  </si>
  <si>
    <t>Conditions sur plusieurs colonnes</t>
  </si>
  <si>
    <t>NOTES ECRIT</t>
  </si>
  <si>
    <t>NOTES ORAL</t>
  </si>
  <si>
    <t>ADMISSION</t>
  </si>
  <si>
    <t>CODE BARRE</t>
  </si>
  <si>
    <t>PRIX</t>
  </si>
  <si>
    <t>DESIGNATION</t>
  </si>
  <si>
    <t>TABLEAU SECONDAIRE = TABLEAUTARIF</t>
  </si>
  <si>
    <t>TABLEAU PRINCIPAL  = TABLEAUCAISSE</t>
  </si>
  <si>
    <t>STOCK</t>
  </si>
  <si>
    <t>VELO</t>
  </si>
  <si>
    <t>TABLES</t>
  </si>
  <si>
    <t>CHAISES</t>
  </si>
  <si>
    <t>MOYENNE DES VENTES</t>
  </si>
  <si>
    <t>tu dois trouver</t>
  </si>
  <si>
    <t>NOMBRE DE VENTES</t>
  </si>
  <si>
    <t>NB VENTES RENAULT</t>
  </si>
  <si>
    <t>SOMME VENTE TTC</t>
  </si>
  <si>
    <t>VENTE TTC RENAULT</t>
  </si>
  <si>
    <t>VENTE TTC SELON FILTRE</t>
  </si>
  <si>
    <t>alain : 128767,49</t>
  </si>
  <si>
    <t>TOTAL TTC RENAULT / THIERRY</t>
  </si>
  <si>
    <t>NB VENTES RENAULT / THIERRY</t>
  </si>
  <si>
    <t>fonctions</t>
  </si>
  <si>
    <t>TON CALCUL</t>
  </si>
  <si>
    <t>SOMME</t>
  </si>
  <si>
    <t>MOYENNE</t>
  </si>
  <si>
    <t>NBVAL</t>
  </si>
  <si>
    <t>NB.SI</t>
  </si>
  <si>
    <t>SOMME.SI</t>
  </si>
  <si>
    <t>SOUS.TOTAL</t>
  </si>
  <si>
    <t>SOMME.SI.ENS</t>
  </si>
  <si>
    <t>NB.SI.ENS</t>
  </si>
  <si>
    <t>Nommer les
cellules</t>
  </si>
  <si>
    <t>PAUL</t>
  </si>
  <si>
    <t>JACQUES</t>
  </si>
  <si>
    <t>En premier lieu, mets chaque tableau ci-dessous sous forme de tableau avec la fonctionnalité "Mettre sous forme de tableau" et en haut à gauche nomme les "tableaucaisse" et "tableautarif"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</si>
</sst>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[&gt;=3000000000000]#&quot; &quot;##&quot; &quot;##&quot; &quot;##&quot; &quot;###&quot; &quot;###&quot; | &quot;##;#&quot; &quot;##&quot; &quot;##&quot; &quot;##&quot; &quot;###&quot; &quot;###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" fontId="0" fillId="0" borderId="0" xfId="1" applyNumberFormat="1" applyFont="1"/>
    <xf numFmtId="0" fontId="0" fillId="0" borderId="1" xfId="0" applyBorder="1"/>
    <xf numFmtId="2" fontId="0" fillId="0" borderId="0" xfId="0" applyNumberFormat="1"/>
    <xf numFmtId="164" fontId="2" fillId="0" borderId="0" xfId="0" applyNumberFormat="1" applyFont="1"/>
    <xf numFmtId="0" fontId="2" fillId="0" borderId="0" xfId="0" applyFont="1"/>
    <xf numFmtId="0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2" borderId="2" xfId="0" applyFill="1" applyBorder="1"/>
    <xf numFmtId="0" fontId="0" fillId="0" borderId="2" xfId="0" applyBorder="1"/>
    <xf numFmtId="165" fontId="0" fillId="0" borderId="0" xfId="0" applyNumberFormat="1"/>
    <xf numFmtId="0" fontId="0" fillId="0" borderId="0" xfId="0" applyNumberFormat="1"/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3" borderId="0" xfId="0" applyFill="1" applyAlignment="1">
      <alignment wrapText="1"/>
    </xf>
    <xf numFmtId="14" fontId="0" fillId="0" borderId="3" xfId="0" applyNumberFormat="1" applyBorder="1"/>
    <xf numFmtId="9" fontId="0" fillId="0" borderId="3" xfId="0" applyNumberFormat="1" applyBorder="1"/>
  </cellXfs>
  <cellStyles count="2">
    <cellStyle name="Milliers" xfId="1" builtinId="3"/>
    <cellStyle name="Normal" xfId="0" builtinId="0"/>
  </cellStyles>
  <dxfs count="22">
    <dxf>
      <numFmt numFmtId="0" formatCode="General"/>
    </dxf>
    <dxf>
      <numFmt numFmtId="0" formatCode="General"/>
    </dxf>
    <dxf>
      <numFmt numFmtId="0" formatCode="General"/>
    </dxf>
    <dxf>
      <numFmt numFmtId="165" formatCode="[&gt;=3000000000000]#&quot; &quot;##&quot; &quot;##&quot; &quot;##&quot; &quot;###&quot; &quot;###&quot; | &quot;##;#&quot; &quot;##&quot; &quot;##&quot; &quot;##&quot; &quot;###&quot; &quot;###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19" formatCode="dd/mm/yyyy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1" formatCode="0"/>
    </dxf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214615</xdr:colOff>
      <xdr:row>0</xdr:row>
      <xdr:rowOff>54428</xdr:rowOff>
    </xdr:from>
    <xdr:to>
      <xdr:col>7</xdr:col>
      <xdr:colOff>469237</xdr:colOff>
      <xdr:row>3</xdr:row>
      <xdr:rowOff>61232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8" name="VENDEUR">
              <a:extLst>
                <a:ext uri="{FF2B5EF4-FFF2-40B4-BE49-F238E27FC236}">
                  <a16:creationId xmlns:a16="http://schemas.microsoft.com/office/drawing/2014/main" id="{820AE63F-E6D6-169A-F8AE-6BB542FC7F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U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98936" y="54428"/>
              <a:ext cx="2629069" cy="5578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762000</xdr:colOff>
      <xdr:row>3</xdr:row>
      <xdr:rowOff>175260</xdr:rowOff>
    </xdr:from>
    <xdr:to>
      <xdr:col>10</xdr:col>
      <xdr:colOff>243840</xdr:colOff>
      <xdr:row>7</xdr:row>
      <xdr:rowOff>76200</xdr:rowOff>
    </xdr:to>
    <xdr:sp macro="" textlink="">
      <xdr:nvSpPr>
        <xdr:cNvPr id="2" name="Bulle narrative : ronde 1">
          <a:extLst>
            <a:ext uri="{FF2B5EF4-FFF2-40B4-BE49-F238E27FC236}">
              <a16:creationId xmlns:a16="http://schemas.microsoft.com/office/drawing/2014/main" id="{1552F298-665E-0A0F-7A66-4CEF85976F2F}"/>
            </a:ext>
          </a:extLst>
        </xdr:cNvPr>
        <xdr:cNvSpPr/>
      </xdr:nvSpPr>
      <xdr:spPr>
        <a:xfrm>
          <a:off x="6720840" y="723900"/>
          <a:ext cx="2651760" cy="1181100"/>
        </a:xfrm>
        <a:prstGeom prst="wedgeEllipseCallout">
          <a:avLst>
            <a:gd name="adj1" fmla="val -45211"/>
            <a:gd name="adj2" fmla="val 7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Après</a:t>
          </a:r>
          <a:r>
            <a:rPr lang="fr-FR" sz="1100" baseline="0"/>
            <a:t> avoir mis tes formules, penses à insérer tes segments ANNE et MOIS et teste les filtres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1</xdr:row>
      <xdr:rowOff>45720</xdr:rowOff>
    </xdr:from>
    <xdr:to>
      <xdr:col>1</xdr:col>
      <xdr:colOff>891540</xdr:colOff>
      <xdr:row>1</xdr:row>
      <xdr:rowOff>121920</xdr:rowOff>
    </xdr:to>
    <xdr:sp macro="" textlink="">
      <xdr:nvSpPr>
        <xdr:cNvPr id="4" name="Flèche : double flèche horizontale 3">
          <a:extLst>
            <a:ext uri="{FF2B5EF4-FFF2-40B4-BE49-F238E27FC236}">
              <a16:creationId xmlns:a16="http://schemas.microsoft.com/office/drawing/2014/main" id="{02A59B3E-9176-6D37-BC73-CCC7DC657CFA}"/>
            </a:ext>
          </a:extLst>
        </xdr:cNvPr>
        <xdr:cNvSpPr/>
      </xdr:nvSpPr>
      <xdr:spPr>
        <a:xfrm>
          <a:off x="967740" y="228600"/>
          <a:ext cx="716280" cy="76200"/>
        </a:xfrm>
        <a:prstGeom prst="left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236220</xdr:colOff>
      <xdr:row>0</xdr:row>
      <xdr:rowOff>7620</xdr:rowOff>
    </xdr:from>
    <xdr:to>
      <xdr:col>1</xdr:col>
      <xdr:colOff>533400</xdr:colOff>
      <xdr:row>1</xdr:row>
      <xdr:rowOff>64770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5F2A1172-2992-0446-AB91-EE5BB68FFE5E}"/>
            </a:ext>
          </a:extLst>
        </xdr:cNvPr>
        <xdr:cNvCxnSpPr>
          <a:stCxn id="4" idx="1"/>
        </xdr:cNvCxnSpPr>
      </xdr:nvCxnSpPr>
      <xdr:spPr>
        <a:xfrm flipH="1" flipV="1">
          <a:off x="1028700" y="7620"/>
          <a:ext cx="297180" cy="240030"/>
        </a:xfrm>
        <a:prstGeom prst="straightConnector1">
          <a:avLst/>
        </a:prstGeom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ENDEUR" xr10:uid="{89A492D0-5B96-4A2F-8E67-540195F97439}" sourceName="VENDEUR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UR" xr10:uid="{F05152E1-7B20-42AC-9A2F-C39F86617938}" cache="Segment_VENDEUR" caption="VENDEUR" columnCount="3" rowHeight="144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F2DDEB-5B30-432B-8D33-F1969DE9F6E5}" name="Tableaufacturation" displayName="Tableaufacturation" ref="A11:K58" totalsRowShown="0">
  <autoFilter ref="A11:K58" xr:uid="{10F2DDEB-5B30-432B-8D33-F1969DE9F6E5}"/>
  <tableColumns count="11">
    <tableColumn id="1" xr3:uid="{2C2034C5-9789-4D8D-98AF-93AA495813A0}" name="Dates" dataDxfId="17"/>
    <tableColumn id="2" xr3:uid="{3839DAB4-EFD8-486B-9BA1-CCD0544D6B7F}" name="STATUT VEHICULE"/>
    <tableColumn id="3" xr3:uid="{FBAE5ABC-8618-48F3-ADDD-17A4F9E23E49}" name="MARQUE"/>
    <tableColumn id="4" xr3:uid="{C994734E-032C-4219-AC10-1196D2AEA94D}" name="TYPE"/>
    <tableColumn id="6" xr3:uid="{166C7EDB-49B9-4ED9-BE1F-574139F99AA6}" name="VENDEUR"/>
    <tableColumn id="7" xr3:uid="{0ACD9220-9055-4DFB-82DE-8EE5AF0C8751}" name="VENTE HT" dataDxfId="16" dataCellStyle="Milliers"/>
    <tableColumn id="8" xr3:uid="{2555A72C-F05C-4078-92C7-616AAC9A3D3F}" name="tva" dataDxfId="15" dataCellStyle="Milliers">
      <calculatedColumnFormula>Tableaufacturation[[#This Row],[VENTE HT]]*taux_tva</calculatedColumnFormula>
    </tableColumn>
    <tableColumn id="9" xr3:uid="{4D107311-520C-4BBB-81E2-A9FC52BFB75A}" name="TTC" dataDxfId="14" dataCellStyle="Milliers">
      <calculatedColumnFormula>Tableaufacturation[[#This Row],[VENTE HT]]+Tableaufacturation[[#This Row],[tva]]</calculatedColumnFormula>
    </tableColumn>
    <tableColumn id="10" xr3:uid="{1442CE09-F47C-4724-BB12-809DF51BB87A}" name="mois" dataDxfId="13" dataCellStyle="Milliers"/>
    <tableColumn id="11" xr3:uid="{0A11F647-21D2-4EA7-8A80-F1027ACA1C67}" name="annee" dataDxfId="12" dataCellStyle="Milliers"/>
    <tableColumn id="12" xr3:uid="{0F657FA4-9E56-46C8-9942-6FB04B3F00BA}" name="visible" dataDxfId="11" dataCellStyle="Millier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6C52FBE-3986-47E4-9026-1B6F379CB40F}" name="Tableau11" displayName="Tableau11" ref="G3:I8" totalsRowShown="0">
  <autoFilter ref="G3:I8" xr:uid="{36C52FBE-3986-47E4-9026-1B6F379CB40F}"/>
  <tableColumns count="3">
    <tableColumn id="1" xr3:uid="{DA2632BC-FAF8-4FF5-945E-C8F7A6E56D7A}" name="NOTES ECRIT" dataDxfId="19"/>
    <tableColumn id="2" xr3:uid="{D412DFBA-508A-4196-B822-7FDB0004CA10}" name="NOTES ORAL"/>
    <tableColumn id="3" xr3:uid="{BB31D82C-1428-4CD4-A99A-4E8094D2E24D}" name="ADMISSION" dataDxfId="1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A3604B-2A0D-4D1E-BFC4-C5874DCD8287}" name="Tableaumarque" displayName="Tableaumarque" ref="A1:A12" totalsRowShown="0">
  <autoFilter ref="A1:A12" xr:uid="{76A3604B-2A0D-4D1E-BFC4-C5874DCD8287}"/>
  <tableColumns count="1">
    <tableColumn id="1" xr3:uid="{AD580F9D-BA74-4E8E-9F2C-759419C79FA8}" name="MARQU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D6D7B4-DAA4-4205-A43F-E80C249DB034}" name="Tableau4" displayName="Tableau4" ref="B7:F12" totalsRowShown="0" headerRowDxfId="10">
  <autoFilter ref="B7:F12" xr:uid="{59D6D7B4-DAA4-4205-A43F-E80C249DB034}"/>
  <tableColumns count="5">
    <tableColumn id="3" xr3:uid="{852EE0D3-CABA-428F-90AC-C722A4C01164}" name="ENTREPRISE" dataDxfId="9"/>
    <tableColumn id="1" xr3:uid="{28ACDA1F-ECF0-4402-B1FB-D3543D7F4762}" name="DATE COMMANDE"/>
    <tableColumn id="2" xr3:uid="{F7031258-8DE4-4420-838B-205DB04FED64}" name="DELAI DEPUIS DERNIERE COMMANDE (en jours)" dataDxfId="8"/>
    <tableColumn id="6" xr3:uid="{26FEC3ED-0F1F-42E7-A63B-79B23FF50AF5}" name="ANNEE" dataDxfId="7"/>
    <tableColumn id="4" xr3:uid="{D91D34C8-68A8-4EAD-8E85-2003D19BAC66}" name="MOIS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631BA3-5262-42C1-B78C-BB35BA18351A}" name="Tableau3" displayName="Tableau3" ref="A1:D6" totalsRowShown="0">
  <autoFilter ref="A1:D6" xr:uid="{13631BA3-5262-42C1-B78C-BB35BA18351A}"/>
  <tableColumns count="4">
    <tableColumn id="1" xr3:uid="{E3768926-6BD9-4246-8608-FBF7E15B7740}" name="CLIENT"/>
    <tableColumn id="2" xr3:uid="{2D05B02C-5C33-4EE7-8ABF-422DD23782A4}" name="CODE POSTAL"/>
    <tableColumn id="3" xr3:uid="{7F87BCC2-50E9-4D52-B3BE-815B152036B8}" name="VILLE"/>
    <tableColumn id="4" xr3:uid="{AF0366FA-A7BF-470D-A56F-4CF645D53CE4}" name="DEPARTEMENT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7537061-60CF-4B73-92DB-F43A95DCB6BB}" name="Tableau5" displayName="Tableau5" ref="G1:I4" totalsRowShown="0">
  <autoFilter ref="G1:I4" xr:uid="{07537061-60CF-4B73-92DB-F43A95DCB6BB}"/>
  <tableColumns count="3">
    <tableColumn id="1" xr3:uid="{CCEE2C97-3C1A-4572-A19B-2C36DF8D207A}" name="CLIENT"/>
    <tableColumn id="2" xr3:uid="{B8DD3B9A-DDB2-441F-ADE3-ED79B200F7C9}" name="FACTURE"/>
    <tableColumn id="3" xr3:uid="{A82B3EF1-1752-4778-AB02-EADE1C3C5DA5}" name="N° factures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7DB858F-B3A6-4D44-B0AD-7300F829B6D4}" name="Tableau6" displayName="Tableau6" ref="K1:L3" totalsRowShown="0">
  <autoFilter ref="K1:L3" xr:uid="{97DB858F-B3A6-4D44-B0AD-7300F829B6D4}"/>
  <tableColumns count="2">
    <tableColumn id="1" xr3:uid="{85D2375B-C320-4C21-AEA1-FCC8ABAB82BC}" name="Numéro de sécu" dataDxfId="3"/>
    <tableColumn id="2" xr3:uid="{70D619AA-292F-46FD-B6A9-4E30297769A7}" name="Département" dataDxf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88D7EF4-8502-4C78-8CBE-27255AAB5332}" name="Tableau7" displayName="Tableau7" ref="N1:O4" totalsRowShown="0">
  <autoFilter ref="N1:O4" xr:uid="{B88D7EF4-8502-4C78-8CBE-27255AAB5332}"/>
  <tableColumns count="2">
    <tableColumn id="1" xr3:uid="{96ADE399-4B73-4677-A199-CFD33130FAFC}" name="NOM"/>
    <tableColumn id="2" xr3:uid="{AF4BA5F9-9721-4C02-AB13-1E4DD6B14EF0}" name="MAJ" dataDxfId="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123DE8D-0E18-44E3-9FF8-01726EDF0FF7}" name="Tableau8" displayName="Tableau8" ref="A11:C14" totalsRowShown="0">
  <autoFilter ref="A11:C14" xr:uid="{C123DE8D-0E18-44E3-9FF8-01726EDF0FF7}"/>
  <tableColumns count="3">
    <tableColumn id="1" xr3:uid="{5504D664-E761-4714-8213-A6AB69453B52}" name="NOM"/>
    <tableColumn id="2" xr3:uid="{CB8E83C8-559F-4985-9812-85673A2A8E33}" name="PRENOM"/>
    <tableColumn id="3" xr3:uid="{640DD735-2222-443F-AE1C-A2FD2C51DADE}" name="PRENOM NOM" dataDxfId="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F82FD7C-C415-4A17-B78D-E765D83B86AA}" name="Tableau9" displayName="Tableau9" ref="A3:B8" totalsRowShown="0">
  <tableColumns count="2">
    <tableColumn id="1" xr3:uid="{14935612-923C-4D19-B2B6-C17BD6DA6D7A}" name="NOTES"/>
    <tableColumn id="2" xr3:uid="{62ACAFB4-D93E-4743-A17C-1B6AC2E0992C}" name="Commentaires" dataDxfId="2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A9179F-3D0F-4A94-BB1C-F36949F9ACB0}" name="Tableau911" displayName="Tableau911" ref="D3:E8" totalsRowShown="0">
  <autoFilter ref="D3:E8" xr:uid="{E0A9179F-3D0F-4A94-BB1C-F36949F9ACB0}"/>
  <tableColumns count="2">
    <tableColumn id="1" xr3:uid="{61F3197E-0A9D-4FA9-B296-D72D58553BFD}" name="NOTES"/>
    <tableColumn id="2" xr3:uid="{FD275DC3-06EF-4DBD-9FEB-1C1D8D8383CE}" name="Commentaires" dataDxfId="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09C4-3346-4FB2-8E15-D4ABDB09F05B}">
  <dimension ref="A1:K58"/>
  <sheetViews>
    <sheetView zoomScale="112" zoomScaleNormal="112" workbookViewId="0">
      <pane ySplit="11" topLeftCell="A12" activePane="bottomLeft" state="frozen"/>
      <selection pane="bottomLeft" activeCell="C8" sqref="C8"/>
    </sheetView>
  </sheetViews>
  <sheetFormatPr baseColWidth="10" defaultRowHeight="14.4" x14ac:dyDescent="0.3"/>
  <cols>
    <col min="1" max="1" width="27.21875" style="1" bestFit="1" customWidth="1"/>
    <col min="2" max="2" width="14.44140625" customWidth="1"/>
    <col min="3" max="3" width="18.109375" bestFit="1" customWidth="1"/>
    <col min="4" max="4" width="15.77734375" bestFit="1" customWidth="1"/>
    <col min="5" max="5" width="10.109375" customWidth="1"/>
    <col min="6" max="6" width="12.77734375" style="2" customWidth="1"/>
    <col min="7" max="7" width="11.6640625" style="2" customWidth="1"/>
    <col min="8" max="8" width="13.6640625" style="2" bestFit="1" customWidth="1"/>
  </cols>
  <sheetData>
    <row r="1" spans="1:11" x14ac:dyDescent="0.3">
      <c r="B1" s="4" t="s">
        <v>115</v>
      </c>
      <c r="C1" s="4" t="s">
        <v>116</v>
      </c>
      <c r="D1" s="15" t="s">
        <v>106</v>
      </c>
    </row>
    <row r="2" spans="1:11" x14ac:dyDescent="0.3">
      <c r="A2" s="1" t="s">
        <v>109</v>
      </c>
      <c r="B2" s="4" t="s">
        <v>117</v>
      </c>
      <c r="C2" s="14"/>
      <c r="D2" s="16">
        <v>787757.37600000005</v>
      </c>
    </row>
    <row r="3" spans="1:11" x14ac:dyDescent="0.3">
      <c r="A3" s="1" t="s">
        <v>105</v>
      </c>
      <c r="B3" s="4" t="s">
        <v>118</v>
      </c>
      <c r="C3" s="14"/>
      <c r="D3" s="16">
        <v>16760.795234042555</v>
      </c>
    </row>
    <row r="4" spans="1:11" x14ac:dyDescent="0.3">
      <c r="A4" s="1" t="s">
        <v>107</v>
      </c>
      <c r="B4" s="4" t="s">
        <v>119</v>
      </c>
      <c r="C4" s="14"/>
      <c r="D4" s="17">
        <v>47</v>
      </c>
    </row>
    <row r="5" spans="1:11" x14ac:dyDescent="0.3">
      <c r="A5" s="1" t="s">
        <v>108</v>
      </c>
      <c r="B5" s="4" t="s">
        <v>120</v>
      </c>
      <c r="C5" s="14"/>
      <c r="D5" s="17">
        <v>17</v>
      </c>
    </row>
    <row r="6" spans="1:11" x14ac:dyDescent="0.3">
      <c r="A6" s="1" t="s">
        <v>110</v>
      </c>
      <c r="B6" s="4" t="s">
        <v>121</v>
      </c>
      <c r="C6" s="14"/>
      <c r="D6" s="16">
        <v>382301.37599999999</v>
      </c>
    </row>
    <row r="7" spans="1:11" x14ac:dyDescent="0.3">
      <c r="A7" s="1" t="s">
        <v>111</v>
      </c>
      <c r="B7" s="4" t="s">
        <v>122</v>
      </c>
      <c r="C7" s="14"/>
      <c r="D7" s="18" t="s">
        <v>112</v>
      </c>
    </row>
    <row r="8" spans="1:11" x14ac:dyDescent="0.3">
      <c r="A8" s="1" t="s">
        <v>113</v>
      </c>
      <c r="B8" s="4" t="s">
        <v>123</v>
      </c>
      <c r="C8" s="14"/>
      <c r="D8" s="19">
        <v>268356</v>
      </c>
    </row>
    <row r="9" spans="1:11" x14ac:dyDescent="0.3">
      <c r="A9" s="1" t="s">
        <v>114</v>
      </c>
      <c r="B9" s="4" t="s">
        <v>124</v>
      </c>
      <c r="C9" s="14"/>
      <c r="D9" s="4">
        <v>13</v>
      </c>
    </row>
    <row r="10" spans="1:11" x14ac:dyDescent="0.3">
      <c r="A10" s="5"/>
      <c r="B10" s="6"/>
      <c r="D10" s="7"/>
    </row>
    <row r="11" spans="1:11" x14ac:dyDescent="0.3">
      <c r="A11" s="1" t="s">
        <v>49</v>
      </c>
      <c r="B11" t="s">
        <v>0</v>
      </c>
      <c r="C11" t="s">
        <v>1</v>
      </c>
      <c r="D11" t="s">
        <v>2</v>
      </c>
      <c r="E11" t="s">
        <v>3</v>
      </c>
      <c r="F11" s="2" t="s">
        <v>4</v>
      </c>
      <c r="G11" s="2" t="s">
        <v>5</v>
      </c>
      <c r="H11" s="2" t="s">
        <v>50</v>
      </c>
      <c r="I11" t="s">
        <v>44</v>
      </c>
      <c r="J11" t="s">
        <v>45</v>
      </c>
      <c r="K11" t="s">
        <v>52</v>
      </c>
    </row>
    <row r="12" spans="1:11" x14ac:dyDescent="0.3">
      <c r="A12" s="1">
        <v>44576</v>
      </c>
      <c r="B12" t="s">
        <v>6</v>
      </c>
      <c r="C12" t="s">
        <v>7</v>
      </c>
      <c r="D12" t="s">
        <v>8</v>
      </c>
      <c r="E12" t="s">
        <v>51</v>
      </c>
      <c r="F12" s="2">
        <v>20740</v>
      </c>
      <c r="G12" s="2">
        <f>Tableaufacturation[[#This Row],[VENTE HT]]*taux_tva</f>
        <v>4148</v>
      </c>
      <c r="H12" s="2">
        <f>Tableaufacturation[[#This Row],[VENTE HT]]+Tableaufacturation[[#This Row],[tva]]</f>
        <v>24888</v>
      </c>
      <c r="I12" s="3"/>
      <c r="J12" s="3"/>
      <c r="K12" s="8"/>
    </row>
    <row r="13" spans="1:11" x14ac:dyDescent="0.3">
      <c r="A13" s="1">
        <v>44577</v>
      </c>
      <c r="B13" t="s">
        <v>6</v>
      </c>
      <c r="C13" t="s">
        <v>7</v>
      </c>
      <c r="D13" t="s">
        <v>8</v>
      </c>
      <c r="E13" t="s">
        <v>51</v>
      </c>
      <c r="F13" s="2">
        <v>20740</v>
      </c>
      <c r="G13" s="2">
        <f>Tableaufacturation[[#This Row],[VENTE HT]]*taux_tva</f>
        <v>4148</v>
      </c>
      <c r="H13" s="2">
        <f>Tableaufacturation[[#This Row],[VENTE HT]]+Tableaufacturation[[#This Row],[tva]]</f>
        <v>24888</v>
      </c>
      <c r="I13" s="3"/>
      <c r="J13" s="3"/>
      <c r="K13" s="8"/>
    </row>
    <row r="14" spans="1:11" x14ac:dyDescent="0.3">
      <c r="A14" s="1">
        <v>44578</v>
      </c>
      <c r="B14" t="s">
        <v>9</v>
      </c>
      <c r="C14" t="s">
        <v>7</v>
      </c>
      <c r="D14" t="s">
        <v>8</v>
      </c>
      <c r="E14" t="s">
        <v>51</v>
      </c>
      <c r="F14" s="2">
        <v>20740</v>
      </c>
      <c r="G14" s="2">
        <f>Tableaufacturation[[#This Row],[VENTE HT]]*taux_tva</f>
        <v>4148</v>
      </c>
      <c r="H14" s="2">
        <f>Tableaufacturation[[#This Row],[VENTE HT]]+Tableaufacturation[[#This Row],[tva]]</f>
        <v>24888</v>
      </c>
      <c r="I14" s="3"/>
      <c r="J14" s="3"/>
      <c r="K14" s="8"/>
    </row>
    <row r="15" spans="1:11" x14ac:dyDescent="0.3">
      <c r="A15" s="1">
        <v>44579</v>
      </c>
      <c r="B15" t="s">
        <v>6</v>
      </c>
      <c r="C15" t="s">
        <v>7</v>
      </c>
      <c r="D15" t="s">
        <v>8</v>
      </c>
      <c r="E15" t="s">
        <v>51</v>
      </c>
      <c r="F15" s="2">
        <v>7940</v>
      </c>
      <c r="G15" s="2">
        <f>Tableaufacturation[[#This Row],[VENTE HT]]*taux_tva</f>
        <v>1588</v>
      </c>
      <c r="H15" s="2">
        <f>Tableaufacturation[[#This Row],[VENTE HT]]+Tableaufacturation[[#This Row],[tva]]</f>
        <v>9528</v>
      </c>
      <c r="I15" s="3"/>
      <c r="J15" s="3"/>
      <c r="K15" s="8"/>
    </row>
    <row r="16" spans="1:11" x14ac:dyDescent="0.3">
      <c r="A16" s="1">
        <v>44580</v>
      </c>
      <c r="B16" t="s">
        <v>10</v>
      </c>
      <c r="C16" t="s">
        <v>11</v>
      </c>
      <c r="D16" t="s">
        <v>12</v>
      </c>
      <c r="E16" t="s">
        <v>13</v>
      </c>
      <c r="F16" s="2">
        <v>2850</v>
      </c>
      <c r="G16" s="2">
        <f>Tableaufacturation[[#This Row],[VENTE HT]]*taux_tva</f>
        <v>570</v>
      </c>
      <c r="H16" s="2">
        <f>Tableaufacturation[[#This Row],[VENTE HT]]+Tableaufacturation[[#This Row],[tva]]</f>
        <v>3420</v>
      </c>
      <c r="I16" s="3"/>
      <c r="J16" s="3"/>
      <c r="K16" s="8"/>
    </row>
    <row r="17" spans="1:11" x14ac:dyDescent="0.3">
      <c r="A17" s="1">
        <v>44581</v>
      </c>
      <c r="B17" t="s">
        <v>6</v>
      </c>
      <c r="C17" t="s">
        <v>14</v>
      </c>
      <c r="D17" t="s">
        <v>15</v>
      </c>
      <c r="E17" t="s">
        <v>51</v>
      </c>
      <c r="F17" s="2">
        <v>22940</v>
      </c>
      <c r="G17" s="2">
        <f>Tableaufacturation[[#This Row],[VENTE HT]]*taux_tva</f>
        <v>4588</v>
      </c>
      <c r="H17" s="2">
        <f>Tableaufacturation[[#This Row],[VENTE HT]]+Tableaufacturation[[#This Row],[tva]]</f>
        <v>27528</v>
      </c>
      <c r="I17" s="3"/>
      <c r="J17" s="3"/>
      <c r="K17" s="8"/>
    </row>
    <row r="18" spans="1:11" x14ac:dyDescent="0.3">
      <c r="A18" s="1">
        <v>44676</v>
      </c>
      <c r="B18" t="s">
        <v>6</v>
      </c>
      <c r="C18" t="s">
        <v>14</v>
      </c>
      <c r="D18" t="s">
        <v>15</v>
      </c>
      <c r="E18" t="s">
        <v>51</v>
      </c>
      <c r="F18" s="2">
        <v>14410</v>
      </c>
      <c r="G18" s="2">
        <f>Tableaufacturation[[#This Row],[VENTE HT]]*taux_tva</f>
        <v>2882</v>
      </c>
      <c r="H18" s="2">
        <f>Tableaufacturation[[#This Row],[VENTE HT]]+Tableaufacturation[[#This Row],[tva]]</f>
        <v>17292</v>
      </c>
      <c r="I18" s="3"/>
      <c r="J18" s="3"/>
      <c r="K18" s="8"/>
    </row>
    <row r="19" spans="1:11" x14ac:dyDescent="0.3">
      <c r="A19" s="1">
        <v>44677</v>
      </c>
      <c r="B19" t="s">
        <v>6</v>
      </c>
      <c r="C19" t="s">
        <v>16</v>
      </c>
      <c r="D19" t="s">
        <v>17</v>
      </c>
      <c r="E19" t="s">
        <v>51</v>
      </c>
      <c r="G19" s="2">
        <f>Tableaufacturation[[#This Row],[VENTE HT]]*taux_tva</f>
        <v>0</v>
      </c>
      <c r="H19" s="2">
        <f>Tableaufacturation[[#This Row],[VENTE HT]]+Tableaufacturation[[#This Row],[tva]]</f>
        <v>0</v>
      </c>
      <c r="I19" s="3"/>
      <c r="J19" s="3"/>
      <c r="K19" s="8"/>
    </row>
    <row r="20" spans="1:11" x14ac:dyDescent="0.3">
      <c r="A20" s="1">
        <v>44678</v>
      </c>
      <c r="B20" t="s">
        <v>6</v>
      </c>
      <c r="C20" t="s">
        <v>14</v>
      </c>
      <c r="D20" t="s">
        <v>18</v>
      </c>
      <c r="E20" t="s">
        <v>51</v>
      </c>
      <c r="F20" s="2">
        <v>21490</v>
      </c>
      <c r="G20" s="2">
        <f>Tableaufacturation[[#This Row],[VENTE HT]]*taux_tva</f>
        <v>4298</v>
      </c>
      <c r="H20" s="2">
        <f>Tableaufacturation[[#This Row],[VENTE HT]]+Tableaufacturation[[#This Row],[tva]]</f>
        <v>25788</v>
      </c>
      <c r="I20" s="3"/>
      <c r="J20" s="3"/>
      <c r="K20" s="8"/>
    </row>
    <row r="21" spans="1:11" x14ac:dyDescent="0.3">
      <c r="A21" s="1">
        <v>44314</v>
      </c>
      <c r="B21" t="s">
        <v>10</v>
      </c>
      <c r="C21" t="s">
        <v>14</v>
      </c>
      <c r="D21" t="s">
        <v>18</v>
      </c>
      <c r="E21" t="s">
        <v>13</v>
      </c>
      <c r="F21" s="2">
        <v>21490</v>
      </c>
      <c r="G21" s="2">
        <f>Tableaufacturation[[#This Row],[VENTE HT]]*taux_tva</f>
        <v>4298</v>
      </c>
      <c r="H21" s="2">
        <f>Tableaufacturation[[#This Row],[VENTE HT]]+Tableaufacturation[[#This Row],[tva]]</f>
        <v>25788</v>
      </c>
      <c r="I21" s="3"/>
      <c r="J21" s="3"/>
      <c r="K21" s="8"/>
    </row>
    <row r="22" spans="1:11" x14ac:dyDescent="0.3">
      <c r="A22" s="1">
        <v>44315</v>
      </c>
      <c r="B22" t="s">
        <v>6</v>
      </c>
      <c r="C22" t="s">
        <v>14</v>
      </c>
      <c r="D22" t="s">
        <v>18</v>
      </c>
      <c r="E22" t="s">
        <v>51</v>
      </c>
      <c r="F22" s="2">
        <v>21490</v>
      </c>
      <c r="G22" s="2">
        <f>Tableaufacturation[[#This Row],[VENTE HT]]*taux_tva</f>
        <v>4298</v>
      </c>
      <c r="H22" s="2">
        <f>Tableaufacturation[[#This Row],[VENTE HT]]+Tableaufacturation[[#This Row],[tva]]</f>
        <v>25788</v>
      </c>
      <c r="I22" s="3"/>
      <c r="J22" s="3"/>
      <c r="K22" s="8"/>
    </row>
    <row r="23" spans="1:11" x14ac:dyDescent="0.3">
      <c r="A23" s="1">
        <v>44316</v>
      </c>
      <c r="B23" t="s">
        <v>6</v>
      </c>
      <c r="C23" t="s">
        <v>14</v>
      </c>
      <c r="D23" t="s">
        <v>19</v>
      </c>
      <c r="E23" t="s">
        <v>51</v>
      </c>
      <c r="G23" s="2">
        <f>Tableaufacturation[[#This Row],[VENTE HT]]*taux_tva</f>
        <v>0</v>
      </c>
      <c r="H23" s="2">
        <f>Tableaufacturation[[#This Row],[VENTE HT]]+Tableaufacturation[[#This Row],[tva]]</f>
        <v>0</v>
      </c>
      <c r="I23" s="3"/>
      <c r="J23" s="3"/>
      <c r="K23" s="8"/>
    </row>
    <row r="24" spans="1:11" x14ac:dyDescent="0.3">
      <c r="A24" s="1">
        <v>44317</v>
      </c>
      <c r="B24" t="s">
        <v>6</v>
      </c>
      <c r="C24" t="s">
        <v>20</v>
      </c>
      <c r="D24" t="s">
        <v>21</v>
      </c>
      <c r="E24" t="s">
        <v>51</v>
      </c>
      <c r="F24" s="2">
        <v>6990</v>
      </c>
      <c r="G24" s="2">
        <f>Tableaufacturation[[#This Row],[VENTE HT]]*taux_tva</f>
        <v>1398</v>
      </c>
      <c r="H24" s="2">
        <f>Tableaufacturation[[#This Row],[VENTE HT]]+Tableaufacturation[[#This Row],[tva]]</f>
        <v>8388</v>
      </c>
      <c r="I24" s="3"/>
      <c r="J24" s="3"/>
      <c r="K24" s="8"/>
    </row>
    <row r="25" spans="1:11" x14ac:dyDescent="0.3">
      <c r="A25" s="1">
        <v>44317</v>
      </c>
      <c r="B25" t="s">
        <v>6</v>
      </c>
      <c r="C25" t="s">
        <v>14</v>
      </c>
      <c r="D25" t="s">
        <v>22</v>
      </c>
      <c r="E25" t="s">
        <v>51</v>
      </c>
      <c r="F25" s="2">
        <v>29450</v>
      </c>
      <c r="G25" s="2">
        <f>Tableaufacturation[[#This Row],[VENTE HT]]*taux_tva</f>
        <v>5890</v>
      </c>
      <c r="H25" s="2">
        <f>Tableaufacturation[[#This Row],[VENTE HT]]+Tableaufacturation[[#This Row],[tva]]</f>
        <v>35340</v>
      </c>
      <c r="I25" s="3"/>
      <c r="J25" s="3"/>
      <c r="K25" s="8"/>
    </row>
    <row r="26" spans="1:11" x14ac:dyDescent="0.3">
      <c r="A26" s="1">
        <v>44348</v>
      </c>
      <c r="B26" t="s">
        <v>6</v>
      </c>
      <c r="C26" t="s">
        <v>14</v>
      </c>
      <c r="D26" t="s">
        <v>23</v>
      </c>
      <c r="E26" t="s">
        <v>51</v>
      </c>
      <c r="F26" s="2">
        <v>8950</v>
      </c>
      <c r="G26" s="2">
        <f>Tableaufacturation[[#This Row],[VENTE HT]]*taux_tva</f>
        <v>1790</v>
      </c>
      <c r="H26" s="2">
        <f>Tableaufacturation[[#This Row],[VENTE HT]]+Tableaufacturation[[#This Row],[tva]]</f>
        <v>10740</v>
      </c>
      <c r="I26" s="3"/>
      <c r="J26" s="3"/>
      <c r="K26" s="8"/>
    </row>
    <row r="27" spans="1:11" x14ac:dyDescent="0.3">
      <c r="A27" s="1">
        <v>44378</v>
      </c>
      <c r="B27" t="s">
        <v>6</v>
      </c>
      <c r="C27" t="s">
        <v>14</v>
      </c>
      <c r="D27" t="s">
        <v>23</v>
      </c>
      <c r="E27" t="s">
        <v>51</v>
      </c>
      <c r="F27" s="2">
        <v>10490</v>
      </c>
      <c r="G27" s="2">
        <f>Tableaufacturation[[#This Row],[VENTE HT]]*taux_tva</f>
        <v>2098</v>
      </c>
      <c r="H27" s="2">
        <f>Tableaufacturation[[#This Row],[VENTE HT]]+Tableaufacturation[[#This Row],[tva]]</f>
        <v>12588</v>
      </c>
      <c r="I27" s="3"/>
      <c r="J27" s="3"/>
      <c r="K27" s="8"/>
    </row>
    <row r="28" spans="1:11" x14ac:dyDescent="0.3">
      <c r="A28" s="1">
        <v>44409</v>
      </c>
      <c r="B28" t="s">
        <v>6</v>
      </c>
      <c r="C28" t="s">
        <v>14</v>
      </c>
      <c r="D28" t="s">
        <v>24</v>
      </c>
      <c r="E28" t="s">
        <v>51</v>
      </c>
      <c r="F28" s="2">
        <v>22450</v>
      </c>
      <c r="G28" s="2">
        <f>Tableaufacturation[[#This Row],[VENTE HT]]*taux_tva</f>
        <v>4490</v>
      </c>
      <c r="H28" s="2">
        <f>Tableaufacturation[[#This Row],[VENTE HT]]+Tableaufacturation[[#This Row],[tva]]</f>
        <v>26940</v>
      </c>
      <c r="I28" s="3"/>
      <c r="J28" s="3"/>
      <c r="K28" s="8"/>
    </row>
    <row r="29" spans="1:11" x14ac:dyDescent="0.3">
      <c r="A29" s="1">
        <v>44440</v>
      </c>
      <c r="B29" t="s">
        <v>6</v>
      </c>
      <c r="C29" t="s">
        <v>14</v>
      </c>
      <c r="D29" t="s">
        <v>24</v>
      </c>
      <c r="E29" t="s">
        <v>51</v>
      </c>
      <c r="F29" s="2">
        <v>23990</v>
      </c>
      <c r="G29" s="2">
        <f>Tableaufacturation[[#This Row],[VENTE HT]]*taux_tva</f>
        <v>4798</v>
      </c>
      <c r="H29" s="2">
        <f>Tableaufacturation[[#This Row],[VENTE HT]]+Tableaufacturation[[#This Row],[tva]]</f>
        <v>28788</v>
      </c>
      <c r="I29" s="3"/>
      <c r="J29" s="3"/>
      <c r="K29" s="8"/>
    </row>
    <row r="30" spans="1:11" x14ac:dyDescent="0.3">
      <c r="A30" s="1">
        <v>44470</v>
      </c>
      <c r="B30" t="s">
        <v>6</v>
      </c>
      <c r="C30" t="s">
        <v>14</v>
      </c>
      <c r="D30" t="s">
        <v>24</v>
      </c>
      <c r="E30" t="s">
        <v>51</v>
      </c>
      <c r="F30" s="2">
        <v>23990</v>
      </c>
      <c r="G30" s="2">
        <f>Tableaufacturation[[#This Row],[VENTE HT]]*taux_tva</f>
        <v>4798</v>
      </c>
      <c r="H30" s="2">
        <f>Tableaufacturation[[#This Row],[VENTE HT]]+Tableaufacturation[[#This Row],[tva]]</f>
        <v>28788</v>
      </c>
      <c r="I30" s="3"/>
      <c r="J30" s="3"/>
      <c r="K30" s="8"/>
    </row>
    <row r="31" spans="1:11" x14ac:dyDescent="0.3">
      <c r="A31" s="1">
        <v>44501</v>
      </c>
      <c r="B31" t="s">
        <v>10</v>
      </c>
      <c r="C31" t="s">
        <v>14</v>
      </c>
      <c r="D31" t="s">
        <v>24</v>
      </c>
      <c r="E31" t="s">
        <v>25</v>
      </c>
      <c r="F31" s="2">
        <v>25838.240000000002</v>
      </c>
      <c r="G31" s="2">
        <f>Tableaufacturation[[#This Row],[VENTE HT]]*taux_tva</f>
        <v>5167.648000000001</v>
      </c>
      <c r="H31" s="2">
        <f>Tableaufacturation[[#This Row],[VENTE HT]]+Tableaufacturation[[#This Row],[tva]]</f>
        <v>31005.888000000003</v>
      </c>
      <c r="I31" s="3"/>
      <c r="J31" s="3"/>
      <c r="K31" s="8"/>
    </row>
    <row r="32" spans="1:11" x14ac:dyDescent="0.3">
      <c r="A32" s="1">
        <v>44531</v>
      </c>
      <c r="B32" t="s">
        <v>6</v>
      </c>
      <c r="C32" t="s">
        <v>14</v>
      </c>
      <c r="D32" t="s">
        <v>26</v>
      </c>
      <c r="E32" t="s">
        <v>51</v>
      </c>
      <c r="F32" s="2">
        <v>16990</v>
      </c>
      <c r="G32" s="2">
        <f>Tableaufacturation[[#This Row],[VENTE HT]]*taux_tva</f>
        <v>3398</v>
      </c>
      <c r="H32" s="2">
        <f>Tableaufacturation[[#This Row],[VENTE HT]]+Tableaufacturation[[#This Row],[tva]]</f>
        <v>20388</v>
      </c>
      <c r="I32" s="3"/>
      <c r="J32" s="3"/>
      <c r="K32" s="8"/>
    </row>
    <row r="33" spans="1:11" x14ac:dyDescent="0.3">
      <c r="A33" s="1">
        <v>44348</v>
      </c>
      <c r="B33" t="s">
        <v>6</v>
      </c>
      <c r="C33" t="s">
        <v>27</v>
      </c>
      <c r="D33" t="s">
        <v>28</v>
      </c>
      <c r="E33" t="s">
        <v>51</v>
      </c>
      <c r="F33" s="2">
        <v>19000</v>
      </c>
      <c r="G33" s="2">
        <f>Tableaufacturation[[#This Row],[VENTE HT]]*taux_tva</f>
        <v>3800</v>
      </c>
      <c r="H33" s="2">
        <f>Tableaufacturation[[#This Row],[VENTE HT]]+Tableaufacturation[[#This Row],[tva]]</f>
        <v>22800</v>
      </c>
      <c r="I33" s="3"/>
      <c r="J33" s="3"/>
      <c r="K33" s="8"/>
    </row>
    <row r="34" spans="1:11" x14ac:dyDescent="0.3">
      <c r="A34" s="1">
        <v>44349</v>
      </c>
      <c r="B34" t="s">
        <v>10</v>
      </c>
      <c r="C34" t="s">
        <v>29</v>
      </c>
      <c r="D34" t="s">
        <v>30</v>
      </c>
      <c r="E34" t="s">
        <v>51</v>
      </c>
      <c r="F34" s="2">
        <v>11400</v>
      </c>
      <c r="G34" s="2">
        <f>Tableaufacturation[[#This Row],[VENTE HT]]*taux_tva</f>
        <v>2280</v>
      </c>
      <c r="H34" s="2">
        <f>Tableaufacturation[[#This Row],[VENTE HT]]+Tableaufacturation[[#This Row],[tva]]</f>
        <v>13680</v>
      </c>
      <c r="I34" s="3"/>
      <c r="J34" s="3"/>
      <c r="K34" s="8"/>
    </row>
    <row r="35" spans="1:11" x14ac:dyDescent="0.3">
      <c r="A35" s="1">
        <v>44350</v>
      </c>
      <c r="B35" t="s">
        <v>6</v>
      </c>
      <c r="C35" t="s">
        <v>29</v>
      </c>
      <c r="D35" t="s">
        <v>31</v>
      </c>
      <c r="E35" t="s">
        <v>51</v>
      </c>
      <c r="F35" s="2">
        <v>13490</v>
      </c>
      <c r="G35" s="2">
        <f>Tableaufacturation[[#This Row],[VENTE HT]]*taux_tva</f>
        <v>2698</v>
      </c>
      <c r="H35" s="2">
        <f>Tableaufacturation[[#This Row],[VENTE HT]]+Tableaufacturation[[#This Row],[tva]]</f>
        <v>16188</v>
      </c>
      <c r="I35" s="3"/>
      <c r="J35" s="3"/>
      <c r="K35" s="8"/>
    </row>
    <row r="36" spans="1:11" x14ac:dyDescent="0.3">
      <c r="A36" s="1">
        <v>44351</v>
      </c>
      <c r="B36" t="s">
        <v>6</v>
      </c>
      <c r="C36" t="s">
        <v>32</v>
      </c>
      <c r="D36">
        <v>308</v>
      </c>
      <c r="E36" t="s">
        <v>51</v>
      </c>
      <c r="F36" s="2">
        <v>19990</v>
      </c>
      <c r="G36" s="2">
        <f>Tableaufacturation[[#This Row],[VENTE HT]]*taux_tva</f>
        <v>3998</v>
      </c>
      <c r="H36" s="2">
        <f>Tableaufacturation[[#This Row],[VENTE HT]]+Tableaufacturation[[#This Row],[tva]]</f>
        <v>23988</v>
      </c>
      <c r="I36" s="3"/>
      <c r="J36" s="3"/>
      <c r="K36" s="8"/>
    </row>
    <row r="37" spans="1:11" x14ac:dyDescent="0.3">
      <c r="A37" s="1">
        <v>44352</v>
      </c>
      <c r="B37" t="s">
        <v>10</v>
      </c>
      <c r="C37" t="s">
        <v>32</v>
      </c>
      <c r="D37" t="s">
        <v>33</v>
      </c>
      <c r="E37" t="s">
        <v>13</v>
      </c>
      <c r="F37" s="2">
        <v>20350</v>
      </c>
      <c r="G37" s="2">
        <f>Tableaufacturation[[#This Row],[VENTE HT]]*taux_tva</f>
        <v>4070</v>
      </c>
      <c r="H37" s="2">
        <f>Tableaufacturation[[#This Row],[VENTE HT]]+Tableaufacturation[[#This Row],[tva]]</f>
        <v>24420</v>
      </c>
      <c r="I37" s="3"/>
      <c r="J37" s="3"/>
      <c r="K37" s="8"/>
    </row>
    <row r="38" spans="1:11" x14ac:dyDescent="0.3">
      <c r="A38" s="1">
        <v>44353</v>
      </c>
      <c r="B38" t="s">
        <v>6</v>
      </c>
      <c r="C38" t="s">
        <v>34</v>
      </c>
      <c r="D38" t="s">
        <v>35</v>
      </c>
      <c r="E38" t="s">
        <v>51</v>
      </c>
      <c r="F38" s="2">
        <v>7790</v>
      </c>
      <c r="G38" s="2">
        <f>Tableaufacturation[[#This Row],[VENTE HT]]*taux_tva</f>
        <v>1558</v>
      </c>
      <c r="H38" s="2">
        <f>Tableaufacturation[[#This Row],[VENTE HT]]+Tableaufacturation[[#This Row],[tva]]</f>
        <v>9348</v>
      </c>
      <c r="I38" s="3"/>
      <c r="J38" s="3"/>
      <c r="K38" s="8"/>
    </row>
    <row r="39" spans="1:11" x14ac:dyDescent="0.3">
      <c r="A39" s="1">
        <v>44354</v>
      </c>
      <c r="B39" t="s">
        <v>10</v>
      </c>
      <c r="C39" t="s">
        <v>7</v>
      </c>
      <c r="D39" t="s">
        <v>36</v>
      </c>
      <c r="E39" t="s">
        <v>13</v>
      </c>
      <c r="F39" s="2">
        <v>7390</v>
      </c>
      <c r="G39" s="2">
        <f>Tableaufacturation[[#This Row],[VENTE HT]]*taux_tva</f>
        <v>1478</v>
      </c>
      <c r="H39" s="2">
        <f>Tableaufacturation[[#This Row],[VENTE HT]]+Tableaufacturation[[#This Row],[tva]]</f>
        <v>8868</v>
      </c>
      <c r="I39" s="3"/>
      <c r="J39" s="3"/>
      <c r="K39" s="8"/>
    </row>
    <row r="40" spans="1:11" x14ac:dyDescent="0.3">
      <c r="A40" s="1">
        <v>44355</v>
      </c>
      <c r="B40" t="s">
        <v>10</v>
      </c>
      <c r="C40" t="s">
        <v>7</v>
      </c>
      <c r="D40" t="s">
        <v>36</v>
      </c>
      <c r="E40" t="s">
        <v>25</v>
      </c>
      <c r="F40" s="2">
        <v>9300</v>
      </c>
      <c r="G40" s="2">
        <f>Tableaufacturation[[#This Row],[VENTE HT]]*taux_tva</f>
        <v>1860</v>
      </c>
      <c r="H40" s="2">
        <f>Tableaufacturation[[#This Row],[VENTE HT]]+Tableaufacturation[[#This Row],[tva]]</f>
        <v>11160</v>
      </c>
      <c r="I40" s="3"/>
      <c r="J40" s="3"/>
      <c r="K40" s="8"/>
    </row>
    <row r="41" spans="1:11" x14ac:dyDescent="0.3">
      <c r="A41" s="1">
        <v>44356</v>
      </c>
      <c r="B41" t="s">
        <v>10</v>
      </c>
      <c r="C41" t="s">
        <v>7</v>
      </c>
      <c r="D41" t="s">
        <v>36</v>
      </c>
      <c r="E41" t="s">
        <v>25</v>
      </c>
      <c r="F41" s="2">
        <v>9300</v>
      </c>
      <c r="G41" s="2">
        <f>Tableaufacturation[[#This Row],[VENTE HT]]*taux_tva</f>
        <v>1860</v>
      </c>
      <c r="H41" s="2">
        <f>Tableaufacturation[[#This Row],[VENTE HT]]+Tableaufacturation[[#This Row],[tva]]</f>
        <v>11160</v>
      </c>
      <c r="I41" s="3"/>
      <c r="J41" s="3"/>
      <c r="K41" s="8"/>
    </row>
    <row r="42" spans="1:11" x14ac:dyDescent="0.3">
      <c r="A42" s="1">
        <v>44357</v>
      </c>
      <c r="B42" t="s">
        <v>10</v>
      </c>
      <c r="C42" t="s">
        <v>7</v>
      </c>
      <c r="D42" t="s">
        <v>36</v>
      </c>
      <c r="E42" t="s">
        <v>51</v>
      </c>
      <c r="F42" s="2">
        <v>9400</v>
      </c>
      <c r="G42" s="2">
        <f>Tableaufacturation[[#This Row],[VENTE HT]]*taux_tva</f>
        <v>1880</v>
      </c>
      <c r="H42" s="2">
        <f>Tableaufacturation[[#This Row],[VENTE HT]]+Tableaufacturation[[#This Row],[tva]]</f>
        <v>11280</v>
      </c>
      <c r="I42" s="3"/>
      <c r="J42" s="3"/>
      <c r="K42" s="8"/>
    </row>
    <row r="43" spans="1:11" x14ac:dyDescent="0.3">
      <c r="A43" s="1">
        <v>44358</v>
      </c>
      <c r="B43" t="s">
        <v>6</v>
      </c>
      <c r="C43" t="s">
        <v>7</v>
      </c>
      <c r="D43" t="s">
        <v>36</v>
      </c>
      <c r="E43" t="s">
        <v>51</v>
      </c>
      <c r="F43" s="2">
        <v>9890</v>
      </c>
      <c r="G43" s="2">
        <f>Tableaufacturation[[#This Row],[VENTE HT]]*taux_tva</f>
        <v>1978</v>
      </c>
      <c r="H43" s="2">
        <f>Tableaufacturation[[#This Row],[VENTE HT]]+Tableaufacturation[[#This Row],[tva]]</f>
        <v>11868</v>
      </c>
      <c r="I43" s="3"/>
      <c r="J43" s="3"/>
      <c r="K43" s="8"/>
    </row>
    <row r="44" spans="1:11" x14ac:dyDescent="0.3">
      <c r="A44" s="1">
        <v>44359</v>
      </c>
      <c r="B44" t="s">
        <v>6</v>
      </c>
      <c r="C44" t="s">
        <v>7</v>
      </c>
      <c r="D44" t="s">
        <v>36</v>
      </c>
      <c r="E44" t="s">
        <v>51</v>
      </c>
      <c r="F44" s="2">
        <v>9890</v>
      </c>
      <c r="G44" s="2">
        <f>Tableaufacturation[[#This Row],[VENTE HT]]*taux_tva</f>
        <v>1978</v>
      </c>
      <c r="H44" s="2">
        <f>Tableaufacturation[[#This Row],[VENTE HT]]+Tableaufacturation[[#This Row],[tva]]</f>
        <v>11868</v>
      </c>
      <c r="I44" s="3"/>
      <c r="J44" s="3"/>
      <c r="K44" s="8"/>
    </row>
    <row r="45" spans="1:11" x14ac:dyDescent="0.3">
      <c r="A45" s="1">
        <v>44360</v>
      </c>
      <c r="B45" t="s">
        <v>6</v>
      </c>
      <c r="C45" t="s">
        <v>7</v>
      </c>
      <c r="D45" t="s">
        <v>36</v>
      </c>
      <c r="E45" t="s">
        <v>51</v>
      </c>
      <c r="F45" s="2">
        <v>9890</v>
      </c>
      <c r="G45" s="2">
        <f>Tableaufacturation[[#This Row],[VENTE HT]]*taux_tva</f>
        <v>1978</v>
      </c>
      <c r="H45" s="2">
        <f>Tableaufacturation[[#This Row],[VENTE HT]]+Tableaufacturation[[#This Row],[tva]]</f>
        <v>11868</v>
      </c>
      <c r="I45" s="3"/>
      <c r="J45" s="3"/>
      <c r="K45" s="8"/>
    </row>
    <row r="46" spans="1:11" x14ac:dyDescent="0.3">
      <c r="A46" s="1">
        <v>44361</v>
      </c>
      <c r="B46" t="s">
        <v>6</v>
      </c>
      <c r="C46" t="s">
        <v>7</v>
      </c>
      <c r="D46" t="s">
        <v>36</v>
      </c>
      <c r="E46" t="s">
        <v>51</v>
      </c>
      <c r="F46" s="2">
        <v>9890</v>
      </c>
      <c r="G46" s="2">
        <f>Tableaufacturation[[#This Row],[VENTE HT]]*taux_tva</f>
        <v>1978</v>
      </c>
      <c r="H46" s="2">
        <f>Tableaufacturation[[#This Row],[VENTE HT]]+Tableaufacturation[[#This Row],[tva]]</f>
        <v>11868</v>
      </c>
      <c r="I46" s="3"/>
      <c r="J46" s="3"/>
      <c r="K46" s="8"/>
    </row>
    <row r="47" spans="1:11" x14ac:dyDescent="0.3">
      <c r="A47" s="1">
        <v>44362</v>
      </c>
      <c r="B47" t="s">
        <v>6</v>
      </c>
      <c r="C47" t="s">
        <v>7</v>
      </c>
      <c r="D47" t="s">
        <v>36</v>
      </c>
      <c r="E47" t="s">
        <v>51</v>
      </c>
      <c r="F47" s="2">
        <v>9890</v>
      </c>
      <c r="G47" s="2">
        <f>Tableaufacturation[[#This Row],[VENTE HT]]*taux_tva</f>
        <v>1978</v>
      </c>
      <c r="H47" s="2">
        <f>Tableaufacturation[[#This Row],[VENTE HT]]+Tableaufacturation[[#This Row],[tva]]</f>
        <v>11868</v>
      </c>
      <c r="I47" s="3"/>
      <c r="J47" s="3"/>
      <c r="K47" s="8"/>
    </row>
    <row r="48" spans="1:11" x14ac:dyDescent="0.3">
      <c r="A48" s="1">
        <v>44409</v>
      </c>
      <c r="B48" t="s">
        <v>10</v>
      </c>
      <c r="C48" t="s">
        <v>7</v>
      </c>
      <c r="D48" t="s">
        <v>36</v>
      </c>
      <c r="E48" t="s">
        <v>46</v>
      </c>
      <c r="F48" s="2">
        <v>9400</v>
      </c>
      <c r="G48" s="2">
        <f>Tableaufacturation[[#This Row],[VENTE HT]]*taux_tva</f>
        <v>1880</v>
      </c>
      <c r="H48" s="2">
        <f>Tableaufacturation[[#This Row],[VENTE HT]]+Tableaufacturation[[#This Row],[tva]]</f>
        <v>11280</v>
      </c>
      <c r="I48" s="3"/>
      <c r="J48" s="3"/>
      <c r="K48" s="8"/>
    </row>
    <row r="49" spans="1:11" x14ac:dyDescent="0.3">
      <c r="A49" s="1">
        <v>44410</v>
      </c>
      <c r="B49" t="s">
        <v>6</v>
      </c>
      <c r="C49" t="s">
        <v>7</v>
      </c>
      <c r="D49" t="s">
        <v>36</v>
      </c>
      <c r="E49" t="s">
        <v>51</v>
      </c>
      <c r="F49" s="2">
        <v>8990</v>
      </c>
      <c r="G49" s="2">
        <f>Tableaufacturation[[#This Row],[VENTE HT]]*taux_tva</f>
        <v>1798</v>
      </c>
      <c r="H49" s="2">
        <f>Tableaufacturation[[#This Row],[VENTE HT]]+Tableaufacturation[[#This Row],[tva]]</f>
        <v>10788</v>
      </c>
      <c r="I49" s="3"/>
      <c r="J49" s="3"/>
      <c r="K49" s="8"/>
    </row>
    <row r="50" spans="1:11" x14ac:dyDescent="0.3">
      <c r="A50" s="1">
        <v>44411</v>
      </c>
      <c r="B50" t="s">
        <v>10</v>
      </c>
      <c r="C50" t="s">
        <v>37</v>
      </c>
      <c r="E50" t="s">
        <v>47</v>
      </c>
      <c r="F50" s="2">
        <v>5900</v>
      </c>
      <c r="G50" s="2">
        <f>Tableaufacturation[[#This Row],[VENTE HT]]*taux_tva</f>
        <v>1180</v>
      </c>
      <c r="H50" s="2">
        <f>Tableaufacturation[[#This Row],[VENTE HT]]+Tableaufacturation[[#This Row],[tva]]</f>
        <v>7080</v>
      </c>
      <c r="I50" s="3"/>
      <c r="J50" s="3"/>
      <c r="K50" s="8"/>
    </row>
    <row r="51" spans="1:11" x14ac:dyDescent="0.3">
      <c r="A51" s="1">
        <v>44412</v>
      </c>
      <c r="B51" t="s">
        <v>10</v>
      </c>
      <c r="C51" t="s">
        <v>38</v>
      </c>
      <c r="D51" t="s">
        <v>39</v>
      </c>
      <c r="E51" t="s">
        <v>47</v>
      </c>
      <c r="F51" s="2">
        <v>1700</v>
      </c>
      <c r="G51" s="2">
        <f>Tableaufacturation[[#This Row],[VENTE HT]]*taux_tva</f>
        <v>340</v>
      </c>
      <c r="H51" s="2">
        <f>Tableaufacturation[[#This Row],[VENTE HT]]+Tableaufacturation[[#This Row],[tva]]</f>
        <v>2040</v>
      </c>
      <c r="I51" s="3"/>
      <c r="J51" s="3"/>
      <c r="K51" s="8"/>
    </row>
    <row r="52" spans="1:11" x14ac:dyDescent="0.3">
      <c r="A52" s="1">
        <v>44440</v>
      </c>
      <c r="B52" t="s">
        <v>6</v>
      </c>
      <c r="C52" t="s">
        <v>14</v>
      </c>
      <c r="D52" t="s">
        <v>40</v>
      </c>
      <c r="E52" t="s">
        <v>51</v>
      </c>
      <c r="F52" s="2">
        <v>6990</v>
      </c>
      <c r="G52" s="2">
        <f>Tableaufacturation[[#This Row],[VENTE HT]]*taux_tva</f>
        <v>1398</v>
      </c>
      <c r="H52" s="2">
        <f>Tableaufacturation[[#This Row],[VENTE HT]]+Tableaufacturation[[#This Row],[tva]]</f>
        <v>8388</v>
      </c>
      <c r="I52" s="3"/>
      <c r="J52" s="3"/>
      <c r="K52" s="8"/>
    </row>
    <row r="53" spans="1:11" x14ac:dyDescent="0.3">
      <c r="A53" s="1">
        <v>44441</v>
      </c>
      <c r="B53" t="s">
        <v>10</v>
      </c>
      <c r="C53" t="s">
        <v>29</v>
      </c>
      <c r="D53" t="s">
        <v>41</v>
      </c>
      <c r="E53" t="s">
        <v>46</v>
      </c>
      <c r="F53" s="2">
        <v>700</v>
      </c>
      <c r="G53" s="2">
        <f>Tableaufacturation[[#This Row],[VENTE HT]]*taux_tva</f>
        <v>140</v>
      </c>
      <c r="H53" s="2">
        <f>Tableaufacturation[[#This Row],[VENTE HT]]+Tableaufacturation[[#This Row],[tva]]</f>
        <v>840</v>
      </c>
      <c r="I53" s="3"/>
      <c r="J53" s="3"/>
      <c r="K53" s="8"/>
    </row>
    <row r="54" spans="1:11" x14ac:dyDescent="0.3">
      <c r="A54" s="1">
        <v>44470</v>
      </c>
      <c r="B54" t="s">
        <v>10</v>
      </c>
      <c r="C54" t="s">
        <v>16</v>
      </c>
      <c r="D54" t="s">
        <v>42</v>
      </c>
      <c r="E54" t="s">
        <v>46</v>
      </c>
      <c r="F54" s="2">
        <v>18340</v>
      </c>
      <c r="G54" s="2">
        <f>Tableaufacturation[[#This Row],[VENTE HT]]*taux_tva</f>
        <v>3668</v>
      </c>
      <c r="H54" s="2">
        <f>Tableaufacturation[[#This Row],[VENTE HT]]+Tableaufacturation[[#This Row],[tva]]</f>
        <v>22008</v>
      </c>
      <c r="I54" s="3"/>
      <c r="J54" s="3"/>
      <c r="K54" s="8"/>
    </row>
    <row r="55" spans="1:11" x14ac:dyDescent="0.3">
      <c r="A55" s="1">
        <v>44471</v>
      </c>
      <c r="B55" t="s">
        <v>10</v>
      </c>
      <c r="C55" t="s">
        <v>7</v>
      </c>
      <c r="D55" t="s">
        <v>8</v>
      </c>
      <c r="E55" t="s">
        <v>46</v>
      </c>
      <c r="F55" s="2">
        <v>17700</v>
      </c>
      <c r="G55" s="2">
        <f>Tableaufacturation[[#This Row],[VENTE HT]]*taux_tva</f>
        <v>3540</v>
      </c>
      <c r="H55" s="2">
        <f>Tableaufacturation[[#This Row],[VENTE HT]]+Tableaufacturation[[#This Row],[tva]]</f>
        <v>21240</v>
      </c>
      <c r="I55" s="3"/>
      <c r="J55" s="3"/>
      <c r="K55" s="8"/>
    </row>
    <row r="56" spans="1:11" x14ac:dyDescent="0.3">
      <c r="A56" s="1">
        <v>44501</v>
      </c>
      <c r="B56" t="s">
        <v>10</v>
      </c>
      <c r="C56" t="s">
        <v>7</v>
      </c>
      <c r="D56" t="s">
        <v>8</v>
      </c>
      <c r="E56" t="s">
        <v>46</v>
      </c>
      <c r="F56" s="2">
        <v>18290</v>
      </c>
      <c r="G56" s="2">
        <f>Tableaufacturation[[#This Row],[VENTE HT]]*taux_tva</f>
        <v>3658</v>
      </c>
      <c r="H56" s="2">
        <f>Tableaufacturation[[#This Row],[VENTE HT]]+Tableaufacturation[[#This Row],[tva]]</f>
        <v>21948</v>
      </c>
      <c r="I56" s="3"/>
      <c r="J56" s="3"/>
      <c r="K56" s="8"/>
    </row>
    <row r="57" spans="1:11" x14ac:dyDescent="0.3">
      <c r="A57" s="1">
        <v>44502</v>
      </c>
      <c r="B57" t="s">
        <v>10</v>
      </c>
      <c r="C57" t="s">
        <v>14</v>
      </c>
      <c r="D57" t="s">
        <v>15</v>
      </c>
      <c r="E57" t="s">
        <v>47</v>
      </c>
      <c r="F57" s="2">
        <v>21134.240000000002</v>
      </c>
      <c r="G57" s="2">
        <f>Tableaufacturation[[#This Row],[VENTE HT]]*taux_tva</f>
        <v>4226.8480000000009</v>
      </c>
      <c r="H57" s="2">
        <f>Tableaufacturation[[#This Row],[VENTE HT]]+Tableaufacturation[[#This Row],[tva]]</f>
        <v>25361.088000000003</v>
      </c>
      <c r="I57" s="3"/>
      <c r="J57" s="3"/>
      <c r="K57" s="8"/>
    </row>
    <row r="58" spans="1:11" x14ac:dyDescent="0.3">
      <c r="A58" s="1">
        <v>44531</v>
      </c>
      <c r="B58" t="s">
        <v>10</v>
      </c>
      <c r="C58" t="s">
        <v>14</v>
      </c>
      <c r="D58" t="s">
        <v>18</v>
      </c>
      <c r="E58" t="s">
        <v>47</v>
      </c>
      <c r="F58" s="2">
        <v>26492</v>
      </c>
      <c r="G58" s="2">
        <f>Tableaufacturation[[#This Row],[VENTE HT]]*taux_tva</f>
        <v>5298.4000000000005</v>
      </c>
      <c r="H58" s="2">
        <f>Tableaufacturation[[#This Row],[VENTE HT]]+Tableaufacturation[[#This Row],[tva]]</f>
        <v>31790.400000000001</v>
      </c>
      <c r="I58" s="3"/>
      <c r="J58" s="3"/>
      <c r="K58" s="8"/>
    </row>
  </sheetData>
  <dataValidations count="1">
    <dataValidation type="list" allowBlank="1" showInputMessage="1" showErrorMessage="1" sqref="C11:C1048576" xr:uid="{C3A35174-2F47-43C1-88F6-5776BB89A4C5}">
      <formula1>listemarque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9734-C978-436B-B2FB-5D9E593B7176}">
  <dimension ref="B7:F12"/>
  <sheetViews>
    <sheetView workbookViewId="0">
      <selection activeCell="I14" sqref="I14"/>
    </sheetView>
  </sheetViews>
  <sheetFormatPr baseColWidth="10" defaultRowHeight="14.4" x14ac:dyDescent="0.3"/>
  <cols>
    <col min="2" max="2" width="24.44140625" customWidth="1"/>
    <col min="4" max="4" width="16.21875" customWidth="1"/>
  </cols>
  <sheetData>
    <row r="7" spans="2:6" ht="57.6" x14ac:dyDescent="0.3">
      <c r="B7" s="9" t="s">
        <v>54</v>
      </c>
      <c r="C7" s="9" t="s">
        <v>55</v>
      </c>
      <c r="D7" s="9" t="s">
        <v>56</v>
      </c>
      <c r="E7" s="9" t="s">
        <v>60</v>
      </c>
      <c r="F7" s="9" t="s">
        <v>59</v>
      </c>
    </row>
    <row r="8" spans="2:6" x14ac:dyDescent="0.3">
      <c r="B8" s="1" t="s">
        <v>57</v>
      </c>
      <c r="C8" s="1">
        <v>45823</v>
      </c>
      <c r="D8" s="5"/>
    </row>
    <row r="9" spans="2:6" x14ac:dyDescent="0.3">
      <c r="B9" s="1" t="s">
        <v>58</v>
      </c>
      <c r="C9" s="1">
        <v>46047</v>
      </c>
      <c r="D9" s="5"/>
    </row>
    <row r="10" spans="2:6" x14ac:dyDescent="0.3">
      <c r="B10" s="1" t="s">
        <v>127</v>
      </c>
      <c r="C10" s="1">
        <v>46035</v>
      </c>
      <c r="D10" s="5"/>
      <c r="E10" s="13"/>
      <c r="F10" s="13"/>
    </row>
    <row r="11" spans="2:6" x14ac:dyDescent="0.3">
      <c r="B11" s="1" t="s">
        <v>126</v>
      </c>
      <c r="C11" s="1">
        <v>46111</v>
      </c>
      <c r="D11" s="5"/>
      <c r="E11" s="13"/>
      <c r="F11" s="13"/>
    </row>
    <row r="12" spans="2:6" x14ac:dyDescent="0.3">
      <c r="B12" s="1" t="s">
        <v>86</v>
      </c>
      <c r="C12" s="1">
        <v>46112</v>
      </c>
      <c r="D12" s="5"/>
      <c r="E12" s="13"/>
      <c r="F12" s="13"/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C58-4948-4293-9B04-E721244AAC79}">
  <dimension ref="A1:O14"/>
  <sheetViews>
    <sheetView workbookViewId="0">
      <selection activeCell="L26" sqref="L26"/>
    </sheetView>
  </sheetViews>
  <sheetFormatPr baseColWidth="10" defaultRowHeight="14.4" x14ac:dyDescent="0.3"/>
  <cols>
    <col min="2" max="2" width="14.21875" customWidth="1"/>
    <col min="3" max="3" width="15.109375" customWidth="1"/>
    <col min="4" max="4" width="16" customWidth="1"/>
    <col min="11" max="11" width="20.109375" bestFit="1" customWidth="1"/>
    <col min="12" max="12" width="14.6640625" customWidth="1"/>
  </cols>
  <sheetData>
    <row r="1" spans="1:15" x14ac:dyDescent="0.3">
      <c r="A1" t="s">
        <v>61</v>
      </c>
      <c r="B1" t="s">
        <v>62</v>
      </c>
      <c r="C1" t="s">
        <v>63</v>
      </c>
      <c r="D1" t="s">
        <v>71</v>
      </c>
      <c r="G1" t="s">
        <v>61</v>
      </c>
      <c r="H1" t="s">
        <v>72</v>
      </c>
      <c r="I1" t="s">
        <v>76</v>
      </c>
      <c r="K1" t="s">
        <v>77</v>
      </c>
      <c r="L1" t="s">
        <v>78</v>
      </c>
      <c r="N1" t="s">
        <v>79</v>
      </c>
      <c r="O1" t="s">
        <v>83</v>
      </c>
    </row>
    <row r="2" spans="1:15" x14ac:dyDescent="0.3">
      <c r="A2" t="s">
        <v>57</v>
      </c>
      <c r="B2">
        <v>42300</v>
      </c>
      <c r="C2" t="s">
        <v>66</v>
      </c>
      <c r="G2" s="10" t="s">
        <v>57</v>
      </c>
      <c r="H2" t="s">
        <v>73</v>
      </c>
      <c r="K2" s="12">
        <v>167034420702631</v>
      </c>
      <c r="N2" t="s">
        <v>80</v>
      </c>
    </row>
    <row r="3" spans="1:15" x14ac:dyDescent="0.3">
      <c r="A3" t="s">
        <v>58</v>
      </c>
      <c r="B3">
        <v>95200</v>
      </c>
      <c r="C3" t="s">
        <v>67</v>
      </c>
      <c r="G3" s="11" t="s">
        <v>58</v>
      </c>
      <c r="H3" t="s">
        <v>74</v>
      </c>
      <c r="K3" s="12">
        <v>275124211502532</v>
      </c>
      <c r="N3" t="s">
        <v>81</v>
      </c>
    </row>
    <row r="4" spans="1:15" x14ac:dyDescent="0.3">
      <c r="A4" t="s">
        <v>64</v>
      </c>
      <c r="B4">
        <v>69000</v>
      </c>
      <c r="C4" t="s">
        <v>68</v>
      </c>
      <c r="G4" s="10" t="s">
        <v>64</v>
      </c>
      <c r="H4" t="s">
        <v>75</v>
      </c>
      <c r="N4" t="s">
        <v>82</v>
      </c>
    </row>
    <row r="5" spans="1:15" x14ac:dyDescent="0.3">
      <c r="A5" t="s">
        <v>35</v>
      </c>
      <c r="B5">
        <v>42150</v>
      </c>
      <c r="C5" t="s">
        <v>69</v>
      </c>
    </row>
    <row r="6" spans="1:15" x14ac:dyDescent="0.3">
      <c r="A6" t="s">
        <v>65</v>
      </c>
      <c r="B6">
        <v>69008</v>
      </c>
      <c r="C6" t="s">
        <v>70</v>
      </c>
    </row>
    <row r="11" spans="1:15" x14ac:dyDescent="0.3">
      <c r="A11" t="s">
        <v>79</v>
      </c>
      <c r="B11" t="s">
        <v>84</v>
      </c>
      <c r="C11" t="s">
        <v>48</v>
      </c>
    </row>
    <row r="12" spans="1:15" x14ac:dyDescent="0.3">
      <c r="A12" t="s">
        <v>57</v>
      </c>
      <c r="B12" t="s">
        <v>85</v>
      </c>
    </row>
    <row r="13" spans="1:15" x14ac:dyDescent="0.3">
      <c r="A13" t="s">
        <v>58</v>
      </c>
      <c r="B13" t="s">
        <v>87</v>
      </c>
    </row>
    <row r="14" spans="1:15" x14ac:dyDescent="0.3">
      <c r="A14" t="s">
        <v>64</v>
      </c>
      <c r="B14" t="s">
        <v>86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5665-F9C9-4415-90C5-4099B9F11B6A}">
  <dimension ref="A1:I8"/>
  <sheetViews>
    <sheetView workbookViewId="0">
      <selection activeCell="G13" sqref="G13"/>
    </sheetView>
  </sheetViews>
  <sheetFormatPr baseColWidth="10" defaultRowHeight="14.4" x14ac:dyDescent="0.3"/>
  <cols>
    <col min="1" max="1" width="8.88671875" customWidth="1"/>
    <col min="2" max="2" width="13.21875" bestFit="1" customWidth="1"/>
    <col min="3" max="3" width="6.33203125" customWidth="1"/>
    <col min="4" max="4" width="8.88671875" customWidth="1"/>
    <col min="5" max="5" width="12.109375" customWidth="1"/>
    <col min="7" max="7" width="13.6640625" customWidth="1"/>
    <col min="8" max="8" width="13.33203125" customWidth="1"/>
    <col min="9" max="9" width="13.21875" bestFit="1" customWidth="1"/>
  </cols>
  <sheetData>
    <row r="1" spans="1:9" x14ac:dyDescent="0.3">
      <c r="A1" s="7" t="s">
        <v>88</v>
      </c>
      <c r="D1" s="7" t="s">
        <v>91</v>
      </c>
      <c r="G1" t="s">
        <v>92</v>
      </c>
    </row>
    <row r="3" spans="1:9" x14ac:dyDescent="0.3">
      <c r="A3" t="s">
        <v>89</v>
      </c>
      <c r="B3" t="s">
        <v>90</v>
      </c>
      <c r="D3" t="s">
        <v>89</v>
      </c>
      <c r="E3" t="s">
        <v>90</v>
      </c>
      <c r="G3" t="s">
        <v>93</v>
      </c>
      <c r="H3" t="s">
        <v>94</v>
      </c>
      <c r="I3" t="s">
        <v>95</v>
      </c>
    </row>
    <row r="4" spans="1:9" x14ac:dyDescent="0.3">
      <c r="A4">
        <v>2</v>
      </c>
      <c r="D4">
        <v>2</v>
      </c>
      <c r="G4" s="10">
        <v>2</v>
      </c>
      <c r="H4">
        <v>11</v>
      </c>
    </row>
    <row r="5" spans="1:9" x14ac:dyDescent="0.3">
      <c r="A5">
        <v>12</v>
      </c>
      <c r="D5">
        <v>12</v>
      </c>
      <c r="G5" s="11">
        <v>12</v>
      </c>
      <c r="H5">
        <v>13</v>
      </c>
    </row>
    <row r="6" spans="1:9" x14ac:dyDescent="0.3">
      <c r="A6">
        <v>17</v>
      </c>
      <c r="D6">
        <v>17</v>
      </c>
      <c r="G6" s="10">
        <v>17</v>
      </c>
      <c r="H6">
        <v>17</v>
      </c>
    </row>
    <row r="7" spans="1:9" x14ac:dyDescent="0.3">
      <c r="A7">
        <v>9</v>
      </c>
      <c r="D7">
        <v>9</v>
      </c>
      <c r="G7" s="11">
        <v>9</v>
      </c>
      <c r="H7">
        <v>9</v>
      </c>
    </row>
    <row r="8" spans="1:9" x14ac:dyDescent="0.3">
      <c r="A8">
        <v>14</v>
      </c>
      <c r="D8">
        <v>14</v>
      </c>
      <c r="G8" s="10">
        <v>14</v>
      </c>
      <c r="H8">
        <v>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1389-9367-4109-96F8-A30CDDCD1A37}">
  <dimension ref="A1:H11"/>
  <sheetViews>
    <sheetView showGridLines="0" tabSelected="1" workbookViewId="0">
      <selection activeCell="M12" sqref="M12"/>
    </sheetView>
  </sheetViews>
  <sheetFormatPr baseColWidth="10" defaultRowHeight="14.4" x14ac:dyDescent="0.3"/>
  <cols>
    <col min="1" max="1" width="12.21875" customWidth="1"/>
    <col min="2" max="2" width="13.77734375" customWidth="1"/>
    <col min="3" max="3" width="8.21875" customWidth="1"/>
    <col min="4" max="4" width="7.109375" customWidth="1"/>
    <col min="5" max="5" width="12.21875" customWidth="1"/>
    <col min="6" max="6" width="9.33203125" bestFit="1" customWidth="1"/>
    <col min="7" max="7" width="15" customWidth="1"/>
    <col min="8" max="8" width="7.88671875" customWidth="1"/>
  </cols>
  <sheetData>
    <row r="1" spans="1:8" x14ac:dyDescent="0.3">
      <c r="A1" t="s">
        <v>128</v>
      </c>
    </row>
    <row r="3" spans="1:8" x14ac:dyDescent="0.3">
      <c r="A3" s="7" t="s">
        <v>100</v>
      </c>
      <c r="E3" s="7" t="s">
        <v>99</v>
      </c>
    </row>
    <row r="6" spans="1:8" x14ac:dyDescent="0.3">
      <c r="A6" s="4" t="s">
        <v>96</v>
      </c>
      <c r="B6" s="4" t="s">
        <v>98</v>
      </c>
      <c r="C6" s="4" t="s">
        <v>97</v>
      </c>
      <c r="E6" s="4" t="s">
        <v>96</v>
      </c>
      <c r="F6" s="4" t="s">
        <v>97</v>
      </c>
      <c r="G6" s="4" t="s">
        <v>98</v>
      </c>
      <c r="H6" s="4" t="s">
        <v>101</v>
      </c>
    </row>
    <row r="7" spans="1:8" x14ac:dyDescent="0.3">
      <c r="A7" s="4">
        <v>3</v>
      </c>
      <c r="B7" s="4"/>
      <c r="C7" s="4"/>
      <c r="E7" s="4">
        <v>1</v>
      </c>
      <c r="F7" s="4">
        <v>20</v>
      </c>
      <c r="G7" s="4" t="s">
        <v>102</v>
      </c>
      <c r="H7" s="4">
        <v>50</v>
      </c>
    </row>
    <row r="8" spans="1:8" x14ac:dyDescent="0.3">
      <c r="A8" s="4">
        <v>1</v>
      </c>
      <c r="B8" s="4"/>
      <c r="C8" s="4"/>
      <c r="E8" s="4">
        <v>2</v>
      </c>
      <c r="F8" s="4">
        <v>50</v>
      </c>
      <c r="G8" s="4" t="s">
        <v>103</v>
      </c>
      <c r="H8" s="4">
        <v>10</v>
      </c>
    </row>
    <row r="9" spans="1:8" x14ac:dyDescent="0.3">
      <c r="A9" s="4">
        <v>2</v>
      </c>
      <c r="B9" s="4"/>
      <c r="C9" s="4"/>
      <c r="E9" s="4">
        <v>3</v>
      </c>
      <c r="F9" s="4">
        <v>30</v>
      </c>
      <c r="G9" s="4" t="s">
        <v>104</v>
      </c>
      <c r="H9" s="4">
        <v>20</v>
      </c>
    </row>
    <row r="10" spans="1:8" x14ac:dyDescent="0.3">
      <c r="A10" s="4">
        <v>1</v>
      </c>
      <c r="B10" s="4"/>
      <c r="C10" s="4"/>
    </row>
    <row r="11" spans="1:8" x14ac:dyDescent="0.3">
      <c r="A11" s="4">
        <v>3</v>
      </c>
      <c r="B11" s="4"/>
      <c r="C1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07ED-8C5A-498A-8328-FE11EDB7EA45}">
  <dimension ref="A1:C3"/>
  <sheetViews>
    <sheetView workbookViewId="0">
      <selection activeCell="D5" sqref="D5"/>
    </sheetView>
  </sheetViews>
  <sheetFormatPr baseColWidth="10" defaultRowHeight="14.4" x14ac:dyDescent="0.3"/>
  <cols>
    <col min="2" max="2" width="14.44140625" customWidth="1"/>
  </cols>
  <sheetData>
    <row r="1" spans="1:3" ht="15" thickBot="1" x14ac:dyDescent="0.35">
      <c r="A1" t="s">
        <v>43</v>
      </c>
      <c r="C1" t="s">
        <v>53</v>
      </c>
    </row>
    <row r="2" spans="1:3" ht="15" thickBot="1" x14ac:dyDescent="0.35">
      <c r="A2" s="22">
        <v>0.2</v>
      </c>
      <c r="C2" s="21"/>
    </row>
    <row r="3" spans="1:3" ht="28.8" x14ac:dyDescent="0.3">
      <c r="B3" s="20" t="s">
        <v>125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195E-7E10-49D1-9002-BFB0B58FFF19}">
  <dimension ref="A1:A12"/>
  <sheetViews>
    <sheetView workbookViewId="0">
      <selection activeCell="D10" sqref="D10"/>
    </sheetView>
  </sheetViews>
  <sheetFormatPr baseColWidth="10" defaultRowHeight="14.4" x14ac:dyDescent="0.3"/>
  <sheetData>
    <row r="1" spans="1:1" x14ac:dyDescent="0.3">
      <c r="A1" t="s">
        <v>1</v>
      </c>
    </row>
    <row r="2" spans="1:1" x14ac:dyDescent="0.3">
      <c r="A2" t="s">
        <v>7</v>
      </c>
    </row>
    <row r="3" spans="1:1" x14ac:dyDescent="0.3">
      <c r="A3" t="s">
        <v>11</v>
      </c>
    </row>
    <row r="4" spans="1:1" x14ac:dyDescent="0.3">
      <c r="A4" t="s">
        <v>14</v>
      </c>
    </row>
    <row r="5" spans="1:1" x14ac:dyDescent="0.3">
      <c r="A5" t="s">
        <v>16</v>
      </c>
    </row>
    <row r="6" spans="1:1" x14ac:dyDescent="0.3">
      <c r="A6" t="s">
        <v>20</v>
      </c>
    </row>
    <row r="7" spans="1:1" x14ac:dyDescent="0.3">
      <c r="A7" t="s">
        <v>27</v>
      </c>
    </row>
    <row r="8" spans="1:1" x14ac:dyDescent="0.3">
      <c r="A8" t="s">
        <v>29</v>
      </c>
    </row>
    <row r="9" spans="1:1" x14ac:dyDescent="0.3">
      <c r="A9" t="s">
        <v>32</v>
      </c>
    </row>
    <row r="10" spans="1:1" x14ac:dyDescent="0.3">
      <c r="A10" t="s">
        <v>34</v>
      </c>
    </row>
    <row r="11" spans="1:1" x14ac:dyDescent="0.3">
      <c r="A11" t="s">
        <v>37</v>
      </c>
    </row>
    <row r="12" spans="1:1" x14ac:dyDescent="0.3">
      <c r="A12" t="s">
        <v>38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DONNEES POUR FONCTIONS PERF</vt:lpstr>
      <vt:lpstr>FONCTIONS DATES</vt:lpstr>
      <vt:lpstr>FONCTIONS TEXTE</vt:lpstr>
      <vt:lpstr>FONCTIONS SI</vt:lpstr>
      <vt:lpstr>FONCTIONS RECHERCHE</vt:lpstr>
      <vt:lpstr>PARAMETRES</vt:lpstr>
      <vt:lpstr>listes</vt:lpstr>
      <vt:lpstr>datedujour</vt:lpstr>
      <vt:lpstr>listemarque</vt:lpstr>
      <vt:lpstr>taux_tva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pitiot</dc:creator>
  <cp:lastModifiedBy>didier pitiot</cp:lastModifiedBy>
  <dcterms:created xsi:type="dcterms:W3CDTF">2023-04-06T09:03:10Z</dcterms:created>
  <dcterms:modified xsi:type="dcterms:W3CDTF">2026-03-31T13:52:39Z</dcterms:modified>
</cp:coreProperties>
</file>